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3835" windowHeight="9360"/>
  </bookViews>
  <sheets>
    <sheet name="8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N29" i="1"/>
  <c r="M29" i="1"/>
  <c r="L29" i="1"/>
  <c r="F29" i="1"/>
  <c r="O28" i="1"/>
  <c r="N28" i="1"/>
  <c r="M28" i="1"/>
  <c r="L28" i="1"/>
  <c r="K28" i="1"/>
  <c r="J28" i="1"/>
  <c r="J30" i="1" s="1"/>
  <c r="I28" i="1"/>
  <c r="I30" i="1" s="1"/>
  <c r="H28" i="1"/>
  <c r="H30" i="1" s="1"/>
  <c r="G28" i="1"/>
  <c r="G30" i="1" s="1"/>
  <c r="F28" i="1"/>
  <c r="E28" i="1"/>
  <c r="D28" i="1"/>
  <c r="C28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0" i="1"/>
  <c r="N20" i="1"/>
  <c r="M20" i="1"/>
  <c r="L20" i="1"/>
  <c r="K20" i="1"/>
  <c r="J20" i="1"/>
  <c r="I20" i="1"/>
  <c r="H20" i="1"/>
  <c r="G20" i="1"/>
  <c r="F20" i="1"/>
  <c r="C20" i="1"/>
  <c r="O19" i="1"/>
  <c r="N19" i="1"/>
  <c r="M19" i="1"/>
  <c r="L19" i="1"/>
  <c r="K19" i="1"/>
  <c r="J19" i="1"/>
  <c r="I19" i="1"/>
  <c r="H19" i="1"/>
  <c r="G19" i="1"/>
  <c r="F19" i="1"/>
  <c r="E19" i="1"/>
  <c r="E21" i="1" s="1"/>
  <c r="D19" i="1"/>
  <c r="D21" i="1" s="1"/>
  <c r="C19" i="1"/>
  <c r="L18" i="1"/>
  <c r="O17" i="1"/>
  <c r="N17" i="1"/>
  <c r="M17" i="1"/>
  <c r="L17" i="1"/>
  <c r="K17" i="1"/>
  <c r="F17" i="1"/>
  <c r="O16" i="1"/>
  <c r="N16" i="1"/>
  <c r="M16" i="1"/>
  <c r="L16" i="1"/>
  <c r="K16" i="1"/>
  <c r="J16" i="1"/>
  <c r="J18" i="1" s="1"/>
  <c r="I16" i="1"/>
  <c r="H16" i="1"/>
  <c r="G16" i="1"/>
  <c r="F16" i="1"/>
  <c r="E16" i="1"/>
  <c r="D16" i="1"/>
  <c r="C16" i="1"/>
  <c r="M30" i="1" l="1"/>
  <c r="L21" i="1"/>
  <c r="N31" i="1"/>
  <c r="G31" i="1"/>
  <c r="K21" i="1"/>
  <c r="K24" i="1"/>
  <c r="I27" i="1"/>
  <c r="O30" i="1"/>
  <c r="J27" i="1"/>
  <c r="M21" i="1"/>
  <c r="K29" i="1"/>
  <c r="K30" i="1" s="1"/>
  <c r="E17" i="1"/>
  <c r="E18" i="1" s="1"/>
  <c r="I32" i="1"/>
  <c r="F31" i="1"/>
  <c r="D24" i="1"/>
  <c r="J21" i="1"/>
  <c r="G32" i="1"/>
  <c r="H27" i="1"/>
  <c r="O31" i="1"/>
  <c r="I31" i="1"/>
  <c r="F21" i="1"/>
  <c r="N21" i="1"/>
  <c r="D27" i="1"/>
  <c r="L27" i="1"/>
  <c r="G27" i="1"/>
  <c r="H21" i="1"/>
  <c r="H32" i="1"/>
  <c r="F30" i="1"/>
  <c r="H31" i="1"/>
  <c r="F32" i="1"/>
  <c r="F33" i="1" s="1"/>
  <c r="M24" i="1"/>
  <c r="E24" i="1"/>
  <c r="G21" i="1"/>
  <c r="O21" i="1"/>
  <c r="G24" i="1"/>
  <c r="J24" i="1"/>
  <c r="M27" i="1"/>
  <c r="D29" i="1"/>
  <c r="D30" i="1" s="1"/>
  <c r="N32" i="1"/>
  <c r="H24" i="1"/>
  <c r="F27" i="1"/>
  <c r="N27" i="1"/>
  <c r="E31" i="1"/>
  <c r="I21" i="1"/>
  <c r="I24" i="1"/>
  <c r="I18" i="1"/>
  <c r="M32" i="1"/>
  <c r="L24" i="1"/>
  <c r="N30" i="1"/>
  <c r="K18" i="1"/>
  <c r="M31" i="1"/>
  <c r="C21" i="1"/>
  <c r="C24" i="1"/>
  <c r="O24" i="1"/>
  <c r="N24" i="1"/>
  <c r="K27" i="1"/>
  <c r="E29" i="1"/>
  <c r="F24" i="1"/>
  <c r="L32" i="1"/>
  <c r="J32" i="1"/>
  <c r="C27" i="1"/>
  <c r="O27" i="1"/>
  <c r="E27" i="1"/>
  <c r="M18" i="1"/>
  <c r="J31" i="1"/>
  <c r="F18" i="1"/>
  <c r="N18" i="1"/>
  <c r="C31" i="1"/>
  <c r="K31" i="1"/>
  <c r="G18" i="1"/>
  <c r="O18" i="1"/>
  <c r="D31" i="1"/>
  <c r="L31" i="1"/>
  <c r="O32" i="1"/>
  <c r="H18" i="1"/>
  <c r="D17" i="1"/>
  <c r="L30" i="1"/>
  <c r="O33" i="1" l="1"/>
  <c r="E32" i="1"/>
  <c r="E33" i="1" s="1"/>
  <c r="G33" i="1"/>
  <c r="N33" i="1"/>
  <c r="K32" i="1"/>
  <c r="K33" i="1" s="1"/>
  <c r="I33" i="1"/>
  <c r="H33" i="1"/>
  <c r="L33" i="1"/>
  <c r="J33" i="1"/>
  <c r="M33" i="1"/>
  <c r="C29" i="1"/>
  <c r="C30" i="1" s="1"/>
  <c r="E30" i="1"/>
  <c r="D32" i="1"/>
  <c r="D33" i="1" s="1"/>
  <c r="C17" i="1"/>
  <c r="D18" i="1"/>
  <c r="C32" i="1" l="1"/>
  <c r="C33" i="1" s="1"/>
  <c r="C18" i="1"/>
</calcChain>
</file>

<file path=xl/sharedStrings.xml><?xml version="1.0" encoding="utf-8"?>
<sst xmlns="http://schemas.openxmlformats.org/spreadsheetml/2006/main" count="54" uniqueCount="29">
  <si>
    <t xml:space="preserve">خدمات المستشفيات للمرضى الخارجيين حسب الجنس والجنسية والمنطقة - 2017 </t>
  </si>
  <si>
    <t>الحالات</t>
  </si>
  <si>
    <t>الجملــة</t>
  </si>
  <si>
    <t>الجملـــة</t>
  </si>
  <si>
    <t>الجنسية</t>
  </si>
  <si>
    <t>الجملة</t>
  </si>
  <si>
    <t>غير مواطن</t>
  </si>
  <si>
    <t>مواطن</t>
  </si>
  <si>
    <t>غيـــر مواطــــن</t>
  </si>
  <si>
    <t xml:space="preserve"> مواطــــــن</t>
  </si>
  <si>
    <t>مواطــــــن</t>
  </si>
  <si>
    <t xml:space="preserve">المنطقة          </t>
  </si>
  <si>
    <t>دبى</t>
  </si>
  <si>
    <t>المترددون على العيادات الخارجية</t>
  </si>
  <si>
    <t xml:space="preserve"> </t>
  </si>
  <si>
    <t>الحوادث و الطوارىء</t>
  </si>
  <si>
    <t>المترددون على المستشفى</t>
  </si>
  <si>
    <t>الشارقة</t>
  </si>
  <si>
    <t>أم القيوين</t>
  </si>
  <si>
    <t>رأس الخيمة</t>
  </si>
  <si>
    <t>الفجيرة</t>
  </si>
  <si>
    <t>مركز الإحصاء والأبحاث</t>
  </si>
  <si>
    <t xml:space="preserve">جدول ( 89 )  </t>
  </si>
  <si>
    <t xml:space="preserve"> ذ</t>
  </si>
  <si>
    <t xml:space="preserve"> أ</t>
  </si>
  <si>
    <t xml:space="preserve">  </t>
  </si>
  <si>
    <t xml:space="preserve">الحـالات الجـديــدة      </t>
  </si>
  <si>
    <t xml:space="preserve">الحالات المتكررة      </t>
  </si>
  <si>
    <t xml:space="preserve">جملـــة الحالات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</si>
</sst>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2"/>
      <color theme="0"/>
      <name val="Arial"/>
      <family val="2"/>
    </font>
    <font>
      <sz val="2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 wrapText="1"/>
    </xf>
    <xf numFmtId="0" fontId="7" fillId="0" borderId="0" xfId="0" applyFont="1"/>
    <xf numFmtId="0" fontId="5" fillId="3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 readingOrder="2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readingOrder="2"/>
    </xf>
    <xf numFmtId="0" fontId="3" fillId="3" borderId="1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readingOrder="2"/>
    </xf>
    <xf numFmtId="0" fontId="4" fillId="3" borderId="6" xfId="0" applyFont="1" applyFill="1" applyBorder="1" applyAlignment="1">
      <alignment horizontal="center" vertical="center" readingOrder="2"/>
    </xf>
    <xf numFmtId="0" fontId="4" fillId="3" borderId="7" xfId="0" applyFont="1" applyFill="1" applyBorder="1" applyAlignment="1">
      <alignment horizontal="center" vertical="center" readingOrder="2"/>
    </xf>
    <xf numFmtId="0" fontId="4" fillId="3" borderId="8" xfId="0" applyFont="1" applyFill="1" applyBorder="1" applyAlignment="1">
      <alignment horizontal="center" vertical="center" readingOrder="2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13</xdr:row>
      <xdr:rowOff>123825</xdr:rowOff>
    </xdr:from>
    <xdr:to>
      <xdr:col>0</xdr:col>
      <xdr:colOff>1323975</xdr:colOff>
      <xdr:row>14</xdr:row>
      <xdr:rowOff>171450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986952975" y="1457325"/>
          <a:ext cx="0" cy="20955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ar-AE" sz="850" b="1" i="0" strike="noStrike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38099</xdr:colOff>
      <xdr:row>10</xdr:row>
      <xdr:rowOff>0</xdr:rowOff>
    </xdr:from>
    <xdr:to>
      <xdr:col>1</xdr:col>
      <xdr:colOff>1181100</xdr:colOff>
      <xdr:row>14</xdr:row>
      <xdr:rowOff>238125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 bwMode="auto">
        <a:xfrm flipH="1">
          <a:off x="9987876900" y="2124075"/>
          <a:ext cx="1857376" cy="97155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10</xdr:row>
      <xdr:rowOff>0</xdr:rowOff>
    </xdr:from>
    <xdr:to>
      <xdr:col>1</xdr:col>
      <xdr:colOff>19050</xdr:colOff>
      <xdr:row>14</xdr:row>
      <xdr:rowOff>228600</xdr:rowOff>
    </xdr:to>
    <xdr:cxnSp macro="">
      <xdr:nvCxnSpPr>
        <xdr:cNvPr id="7" name="Straight Connector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H="1">
          <a:off x="9986933925" y="762000"/>
          <a:ext cx="542925" cy="9620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0</xdr:col>
      <xdr:colOff>38099</xdr:colOff>
      <xdr:row>10</xdr:row>
      <xdr:rowOff>0</xdr:rowOff>
    </xdr:from>
    <xdr:to>
      <xdr:col>2</xdr:col>
      <xdr:colOff>0</xdr:colOff>
      <xdr:row>11</xdr:row>
      <xdr:rowOff>200025</xdr:rowOff>
    </xdr:to>
    <xdr:cxnSp macro="">
      <xdr:nvCxnSpPr>
        <xdr:cNvPr id="8" name="Straight Connector 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H="1">
          <a:off x="9987829275" y="2124075"/>
          <a:ext cx="1905001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 editAs="oneCell">
    <xdr:from>
      <xdr:col>11</xdr:col>
      <xdr:colOff>95232</xdr:colOff>
      <xdr:row>0</xdr:row>
      <xdr:rowOff>86461</xdr:rowOff>
    </xdr:from>
    <xdr:to>
      <xdr:col>14</xdr:col>
      <xdr:colOff>133349</xdr:colOff>
      <xdr:row>4</xdr:row>
      <xdr:rowOff>53485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23426" y="86461"/>
          <a:ext cx="2181242" cy="614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eya.ibrahim/Desktop/&#1575;&#1604;&#1576;&#1610;&#1575;&#1606;&#1575;&#1578;%20&#1575;%202009-2013/2017/&#1580;&#1583;&#1575;&#1608;&#1604;%20&#1575;&#1604;&#1605;&#1587;&#1578;&#1588;&#1601;&#1610;&#1575;&#1578;%20&#1593;&#1575;&#1605;%202017/&#1580;&#1583;&#1575;&#1608;&#1604;%20&#1575;&#1604;&#1605;&#1587;&#1578;&#1588;&#1601;&#1610;&#1575;&#1578;%202017/&#1575;&#1604;&#1605;&#1585;&#1590;&#1609;%20&#1575;&#1604;&#1582;&#1575;&#1585;&#1580;&#1610;&#1610;&#1606;%20%20&#1580;&#1583;&#1610;&#1583;%20-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87"/>
      <sheetName val="88"/>
      <sheetName val="89"/>
      <sheetName val="شكل(26)"/>
    </sheetNames>
    <sheetDataSet>
      <sheetData sheetId="0">
        <row r="46">
          <cell r="AI46">
            <v>54436</v>
          </cell>
          <cell r="AJ46">
            <v>33214</v>
          </cell>
          <cell r="AK46">
            <v>21222</v>
          </cell>
          <cell r="AL46">
            <v>45111</v>
          </cell>
          <cell r="AM46">
            <v>14969</v>
          </cell>
          <cell r="AN46">
            <v>12072</v>
          </cell>
          <cell r="AO46">
            <v>9264</v>
          </cell>
          <cell r="AP46">
            <v>8806</v>
          </cell>
          <cell r="AQ46">
            <v>9325</v>
          </cell>
          <cell r="AR46">
            <v>3647</v>
          </cell>
          <cell r="AS46">
            <v>2526</v>
          </cell>
          <cell r="AT46">
            <v>1796</v>
          </cell>
          <cell r="AU46">
            <v>1356</v>
          </cell>
        </row>
        <row r="47">
          <cell r="AQ47">
            <v>27967</v>
          </cell>
          <cell r="AR47">
            <v>10428</v>
          </cell>
          <cell r="AS47">
            <v>7709</v>
          </cell>
          <cell r="AT47">
            <v>5889</v>
          </cell>
          <cell r="AU47">
            <v>3941</v>
          </cell>
        </row>
      </sheetData>
      <sheetData sheetId="1">
        <row r="40">
          <cell r="DD40">
            <v>6269</v>
          </cell>
        </row>
        <row r="46">
          <cell r="CU46">
            <v>310569</v>
          </cell>
          <cell r="CV46">
            <v>56233</v>
          </cell>
          <cell r="CW46">
            <v>254336</v>
          </cell>
          <cell r="CX46">
            <v>230999</v>
          </cell>
          <cell r="CY46">
            <v>22331</v>
          </cell>
          <cell r="CZ46">
            <v>21677</v>
          </cell>
          <cell r="DA46">
            <v>116446</v>
          </cell>
          <cell r="DB46">
            <v>70545</v>
          </cell>
          <cell r="DC46">
            <v>79570</v>
          </cell>
          <cell r="DD46">
            <v>6715</v>
          </cell>
          <cell r="DE46">
            <v>5510</v>
          </cell>
          <cell r="DF46">
            <v>39783</v>
          </cell>
          <cell r="DG46">
            <v>27562</v>
          </cell>
        </row>
        <row r="47"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262621.47484270605</v>
          </cell>
          <cell r="DD47">
            <v>40832.47484270604</v>
          </cell>
          <cell r="DE47">
            <v>64954</v>
          </cell>
          <cell r="DF47">
            <v>80775</v>
          </cell>
          <cell r="DG47">
            <v>76060</v>
          </cell>
        </row>
      </sheetData>
      <sheetData sheetId="2">
        <row r="46">
          <cell r="C46">
            <v>60145</v>
          </cell>
          <cell r="D46">
            <v>12027</v>
          </cell>
          <cell r="E46">
            <v>48118</v>
          </cell>
          <cell r="F46">
            <v>43343</v>
          </cell>
          <cell r="G46">
            <v>4666</v>
          </cell>
          <cell r="H46">
            <v>3887</v>
          </cell>
          <cell r="I46">
            <v>20305</v>
          </cell>
          <cell r="J46">
            <v>14485</v>
          </cell>
          <cell r="K46">
            <v>16802</v>
          </cell>
          <cell r="L46">
            <v>1866</v>
          </cell>
          <cell r="M46">
            <v>1608</v>
          </cell>
          <cell r="N46">
            <v>7289</v>
          </cell>
          <cell r="O46">
            <v>6039</v>
          </cell>
        </row>
        <row r="47">
          <cell r="C47">
            <v>56361</v>
          </cell>
          <cell r="D47">
            <v>40643</v>
          </cell>
          <cell r="E47">
            <v>15718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56361</v>
          </cell>
          <cell r="L47">
            <v>13888</v>
          </cell>
          <cell r="M47">
            <v>26755</v>
          </cell>
          <cell r="N47">
            <v>7228</v>
          </cell>
          <cell r="O47">
            <v>8490</v>
          </cell>
        </row>
      </sheetData>
      <sheetData sheetId="3">
        <row r="46">
          <cell r="CE46">
            <v>214871</v>
          </cell>
          <cell r="CF46">
            <v>26271</v>
          </cell>
          <cell r="CG46">
            <v>188600</v>
          </cell>
          <cell r="CH46">
            <v>128238</v>
          </cell>
          <cell r="CI46">
            <v>7954</v>
          </cell>
          <cell r="CJ46">
            <v>10851</v>
          </cell>
          <cell r="CK46">
            <v>64863</v>
          </cell>
          <cell r="CL46">
            <v>44570</v>
          </cell>
          <cell r="CM46">
            <v>86633</v>
          </cell>
          <cell r="CN46">
            <v>3377</v>
          </cell>
          <cell r="CO46">
            <v>4089</v>
          </cell>
          <cell r="CP46">
            <v>43867</v>
          </cell>
          <cell r="CQ46">
            <v>35300</v>
          </cell>
        </row>
        <row r="47">
          <cell r="CE47">
            <v>140726</v>
          </cell>
          <cell r="CF47">
            <v>39026</v>
          </cell>
          <cell r="CG47">
            <v>101700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140726</v>
          </cell>
          <cell r="CN47">
            <v>15246</v>
          </cell>
          <cell r="CO47">
            <v>23780</v>
          </cell>
          <cell r="CP47">
            <v>47880</v>
          </cell>
          <cell r="CQ47">
            <v>53820</v>
          </cell>
        </row>
      </sheetData>
      <sheetData sheetId="4">
        <row r="46">
          <cell r="AY46">
            <v>253691</v>
          </cell>
          <cell r="AZ46">
            <v>52333</v>
          </cell>
          <cell r="BA46">
            <v>201358</v>
          </cell>
          <cell r="BB46">
            <v>165054</v>
          </cell>
          <cell r="BC46">
            <v>18285</v>
          </cell>
          <cell r="BD46">
            <v>16362</v>
          </cell>
          <cell r="BE46">
            <v>74555</v>
          </cell>
          <cell r="BF46">
            <v>55852</v>
          </cell>
          <cell r="BG46">
            <v>88637</v>
          </cell>
          <cell r="BH46">
            <v>10282</v>
          </cell>
          <cell r="BI46">
            <v>7404</v>
          </cell>
          <cell r="BJ46">
            <v>36249</v>
          </cell>
          <cell r="BK46">
            <v>34702</v>
          </cell>
        </row>
        <row r="47">
          <cell r="AL47">
            <v>0</v>
          </cell>
          <cell r="BH47">
            <v>10733</v>
          </cell>
          <cell r="BI47">
            <v>19371</v>
          </cell>
          <cell r="BJ47">
            <v>52013</v>
          </cell>
          <cell r="BK47">
            <v>44780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rightToLeft="1" tabSelected="1" zoomScaleNormal="100" workbookViewId="0">
      <selection activeCell="C13" sqref="C13:C15"/>
    </sheetView>
  </sheetViews>
  <sheetFormatPr defaultRowHeight="12.75"/>
  <cols>
    <col min="1" max="1" width="10.7109375" style="1" customWidth="1"/>
    <col min="2" max="2" width="18.42578125" style="1" customWidth="1"/>
    <col min="3" max="15" width="10.7109375" style="1" customWidth="1"/>
    <col min="16" max="16384" width="9.140625" style="1"/>
  </cols>
  <sheetData>
    <row r="1" spans="1:17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7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7" s="13" customFormat="1" ht="54.95" customHeight="1">
      <c r="A8" s="17" t="s">
        <v>21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7" ht="20.100000000000001" customHeight="1">
      <c r="A9" s="23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7" ht="20.100000000000001" customHeight="1">
      <c r="A10" s="23" t="s">
        <v>22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7" ht="15.75" customHeight="1">
      <c r="A11" s="24" t="s">
        <v>1</v>
      </c>
      <c r="B11" s="24"/>
      <c r="C11" s="25" t="s">
        <v>28</v>
      </c>
      <c r="D11" s="25"/>
      <c r="E11" s="25"/>
      <c r="F11" s="32" t="s">
        <v>2</v>
      </c>
      <c r="G11" s="26" t="s">
        <v>27</v>
      </c>
      <c r="H11" s="26"/>
      <c r="I11" s="26"/>
      <c r="J11" s="26"/>
      <c r="K11" s="32" t="s">
        <v>3</v>
      </c>
      <c r="L11" s="26" t="s">
        <v>26</v>
      </c>
      <c r="M11" s="26"/>
      <c r="N11" s="26"/>
      <c r="O11" s="26"/>
    </row>
    <row r="12" spans="1:17" ht="16.5" customHeight="1">
      <c r="A12" s="27" t="s">
        <v>4</v>
      </c>
      <c r="B12" s="27"/>
      <c r="C12" s="25"/>
      <c r="D12" s="25"/>
      <c r="E12" s="25"/>
      <c r="F12" s="33"/>
      <c r="G12" s="26"/>
      <c r="H12" s="26"/>
      <c r="I12" s="26"/>
      <c r="J12" s="26"/>
      <c r="K12" s="33"/>
      <c r="L12" s="26"/>
      <c r="M12" s="26"/>
      <c r="N12" s="26"/>
      <c r="O12" s="26"/>
    </row>
    <row r="13" spans="1:17">
      <c r="A13" s="27"/>
      <c r="B13" s="27"/>
      <c r="C13" s="19" t="s">
        <v>5</v>
      </c>
      <c r="D13" s="19" t="s">
        <v>6</v>
      </c>
      <c r="E13" s="19" t="s">
        <v>7</v>
      </c>
      <c r="F13" s="33"/>
      <c r="G13" s="28" t="s">
        <v>8</v>
      </c>
      <c r="H13" s="29"/>
      <c r="I13" s="28" t="s">
        <v>9</v>
      </c>
      <c r="J13" s="29"/>
      <c r="K13" s="33"/>
      <c r="L13" s="28" t="s">
        <v>8</v>
      </c>
      <c r="M13" s="29"/>
      <c r="N13" s="28" t="s">
        <v>10</v>
      </c>
      <c r="O13" s="29"/>
    </row>
    <row r="14" spans="1:17" ht="12.75" customHeight="1">
      <c r="A14" s="5"/>
      <c r="B14" s="5"/>
      <c r="C14" s="20"/>
      <c r="D14" s="20"/>
      <c r="E14" s="20"/>
      <c r="F14" s="33"/>
      <c r="G14" s="30" t="s">
        <v>14</v>
      </c>
      <c r="H14" s="31"/>
      <c r="I14" s="30"/>
      <c r="J14" s="31"/>
      <c r="K14" s="33"/>
      <c r="L14" s="30" t="s">
        <v>14</v>
      </c>
      <c r="M14" s="31"/>
      <c r="N14" s="30" t="s">
        <v>25</v>
      </c>
      <c r="O14" s="31"/>
    </row>
    <row r="15" spans="1:17" ht="19.5" customHeight="1">
      <c r="A15" s="18" t="s">
        <v>11</v>
      </c>
      <c r="B15" s="18"/>
      <c r="C15" s="21"/>
      <c r="D15" s="21"/>
      <c r="E15" s="21"/>
      <c r="F15" s="34"/>
      <c r="G15" s="4" t="s">
        <v>24</v>
      </c>
      <c r="H15" s="4" t="s">
        <v>23</v>
      </c>
      <c r="I15" s="4" t="s">
        <v>24</v>
      </c>
      <c r="J15" s="4" t="s">
        <v>23</v>
      </c>
      <c r="K15" s="34"/>
      <c r="L15" s="4" t="s">
        <v>24</v>
      </c>
      <c r="M15" s="4" t="s">
        <v>23</v>
      </c>
      <c r="N15" s="4" t="s">
        <v>24</v>
      </c>
      <c r="O15" s="4" t="s">
        <v>23</v>
      </c>
    </row>
    <row r="16" spans="1:17" ht="24.95" customHeight="1">
      <c r="A16" s="15" t="s">
        <v>12</v>
      </c>
      <c r="B16" s="6" t="s">
        <v>13</v>
      </c>
      <c r="C16" s="7">
        <f>SUM('[1]4'!AI46)</f>
        <v>54436</v>
      </c>
      <c r="D16" s="8">
        <f>SUM('[1]4'!AJ46)</f>
        <v>33214</v>
      </c>
      <c r="E16" s="8">
        <f>SUM('[1]4'!AK46)</f>
        <v>21222</v>
      </c>
      <c r="F16" s="7">
        <f>SUM('[1]4'!AL46)</f>
        <v>45111</v>
      </c>
      <c r="G16" s="8">
        <f>SUM('[1]4'!AM46)</f>
        <v>14969</v>
      </c>
      <c r="H16" s="8">
        <f>SUM('[1]4'!AN46)</f>
        <v>12072</v>
      </c>
      <c r="I16" s="8">
        <f>SUM('[1]4'!AO46)</f>
        <v>9264</v>
      </c>
      <c r="J16" s="8">
        <f>SUM('[1]4'!AP46)</f>
        <v>8806</v>
      </c>
      <c r="K16" s="7">
        <f>SUM('[1]4'!AQ46)</f>
        <v>9325</v>
      </c>
      <c r="L16" s="8">
        <f>SUM('[1]4'!AR46)</f>
        <v>3647</v>
      </c>
      <c r="M16" s="8">
        <f>SUM('[1]4'!AS46)</f>
        <v>2526</v>
      </c>
      <c r="N16" s="8">
        <f>SUM('[1]4'!AT46)</f>
        <v>1796</v>
      </c>
      <c r="O16" s="8">
        <f>SUM('[1]4'!AU46)</f>
        <v>1356</v>
      </c>
      <c r="Q16" s="2"/>
    </row>
    <row r="17" spans="1:19" ht="24.95" customHeight="1">
      <c r="A17" s="15"/>
      <c r="B17" s="9" t="s">
        <v>15</v>
      </c>
      <c r="C17" s="10">
        <f>SUM(D17:E17)</f>
        <v>27967</v>
      </c>
      <c r="D17" s="11">
        <f>SUM(M17+L17)</f>
        <v>18137</v>
      </c>
      <c r="E17" s="11">
        <f>SUM(O17+N17)</f>
        <v>9830</v>
      </c>
      <c r="F17" s="10">
        <f>SUM(G17:J17)</f>
        <v>0</v>
      </c>
      <c r="G17" s="3">
        <v>0</v>
      </c>
      <c r="H17" s="3">
        <v>0</v>
      </c>
      <c r="I17" s="3">
        <v>0</v>
      </c>
      <c r="J17" s="3">
        <v>0</v>
      </c>
      <c r="K17" s="10">
        <f>SUM('[1]4'!AQ47)</f>
        <v>27967</v>
      </c>
      <c r="L17" s="3">
        <f>SUM('[1]4'!AR47)</f>
        <v>10428</v>
      </c>
      <c r="M17" s="3">
        <f>SUM('[1]4'!AS47)</f>
        <v>7709</v>
      </c>
      <c r="N17" s="3">
        <f>SUM('[1]4'!AT47)</f>
        <v>5889</v>
      </c>
      <c r="O17" s="3">
        <f>SUM('[1]4'!AU47)</f>
        <v>3941</v>
      </c>
    </row>
    <row r="18" spans="1:19" ht="24.95" customHeight="1">
      <c r="A18" s="15"/>
      <c r="B18" s="12" t="s">
        <v>16</v>
      </c>
      <c r="C18" s="10">
        <f t="shared" ref="C18:K18" si="0">SUM(C16:C17)</f>
        <v>82403</v>
      </c>
      <c r="D18" s="10">
        <f t="shared" si="0"/>
        <v>51351</v>
      </c>
      <c r="E18" s="10">
        <f t="shared" si="0"/>
        <v>31052</v>
      </c>
      <c r="F18" s="10">
        <f t="shared" si="0"/>
        <v>45111</v>
      </c>
      <c r="G18" s="10">
        <f t="shared" si="0"/>
        <v>14969</v>
      </c>
      <c r="H18" s="10">
        <f t="shared" si="0"/>
        <v>12072</v>
      </c>
      <c r="I18" s="10">
        <f t="shared" si="0"/>
        <v>9264</v>
      </c>
      <c r="J18" s="10">
        <f t="shared" si="0"/>
        <v>8806</v>
      </c>
      <c r="K18" s="10">
        <f t="shared" si="0"/>
        <v>37292</v>
      </c>
      <c r="L18" s="7">
        <f>SUM('[1]5'!DD40)</f>
        <v>6269</v>
      </c>
      <c r="M18" s="10">
        <f>SUM(M16:M17)</f>
        <v>10235</v>
      </c>
      <c r="N18" s="10">
        <f>SUM(N16:N17)</f>
        <v>7685</v>
      </c>
      <c r="O18" s="10">
        <f>SUM(O16:O17)</f>
        <v>5297</v>
      </c>
    </row>
    <row r="19" spans="1:19" ht="24.95" customHeight="1">
      <c r="A19" s="16" t="s">
        <v>17</v>
      </c>
      <c r="B19" s="6" t="s">
        <v>13</v>
      </c>
      <c r="C19" s="7">
        <f>SUM('[1]5'!CU46)</f>
        <v>310569</v>
      </c>
      <c r="D19" s="8">
        <f>SUM('[1]5'!CV46)</f>
        <v>56233</v>
      </c>
      <c r="E19" s="8">
        <f>SUM('[1]5'!CW46)</f>
        <v>254336</v>
      </c>
      <c r="F19" s="7">
        <f>SUM('[1]5'!CX46)</f>
        <v>230999</v>
      </c>
      <c r="G19" s="8">
        <f>SUM('[1]5'!CY46)</f>
        <v>22331</v>
      </c>
      <c r="H19" s="8">
        <f>SUM('[1]5'!CZ46)</f>
        <v>21677</v>
      </c>
      <c r="I19" s="8">
        <f>SUM('[1]5'!DA46)</f>
        <v>116446</v>
      </c>
      <c r="J19" s="8">
        <f>SUM('[1]5'!DB46)</f>
        <v>70545</v>
      </c>
      <c r="K19" s="7">
        <f>SUM('[1]5'!DC46)</f>
        <v>79570</v>
      </c>
      <c r="L19" s="8">
        <f>SUM('[1]5'!DD46)</f>
        <v>6715</v>
      </c>
      <c r="M19" s="8">
        <f>SUM('[1]5'!DE46)</f>
        <v>5510</v>
      </c>
      <c r="N19" s="8">
        <f>SUM('[1]5'!DF46)</f>
        <v>39783</v>
      </c>
      <c r="O19" s="8">
        <f>SUM('[1]5'!DG46)</f>
        <v>27562</v>
      </c>
    </row>
    <row r="20" spans="1:19" ht="24.95" customHeight="1">
      <c r="A20" s="16"/>
      <c r="B20" s="6" t="s">
        <v>15</v>
      </c>
      <c r="C20" s="10">
        <f>SUM(D20:E20)</f>
        <v>262621</v>
      </c>
      <c r="D20" s="3">
        <v>105786</v>
      </c>
      <c r="E20" s="8">
        <v>156835</v>
      </c>
      <c r="F20" s="10">
        <f>SUM('[1]5'!CX47)</f>
        <v>0</v>
      </c>
      <c r="G20" s="3">
        <f>SUM('[1]5'!CY47)</f>
        <v>0</v>
      </c>
      <c r="H20" s="3">
        <f>SUM('[1]5'!CZ47)</f>
        <v>0</v>
      </c>
      <c r="I20" s="3">
        <f>SUM('[1]5'!DA47)</f>
        <v>0</v>
      </c>
      <c r="J20" s="3">
        <f>SUM('[1]5'!DB47)</f>
        <v>0</v>
      </c>
      <c r="K20" s="10">
        <f>SUM('[1]5'!DC47)</f>
        <v>262621.47484270605</v>
      </c>
      <c r="L20" s="8">
        <f>SUM('[1]5'!DD47)</f>
        <v>40832.47484270604</v>
      </c>
      <c r="M20" s="8">
        <f>SUM('[1]5'!DE47)</f>
        <v>64954</v>
      </c>
      <c r="N20" s="8">
        <f>SUM('[1]5'!DF47)</f>
        <v>80775</v>
      </c>
      <c r="O20" s="8">
        <f>SUM('[1]5'!DG47)</f>
        <v>76060</v>
      </c>
    </row>
    <row r="21" spans="1:19" ht="24.95" customHeight="1">
      <c r="A21" s="16"/>
      <c r="B21" s="12" t="s">
        <v>16</v>
      </c>
      <c r="C21" s="10">
        <f t="shared" ref="C21:O21" si="1">SUM(C19:C20)</f>
        <v>573190</v>
      </c>
      <c r="D21" s="10">
        <f t="shared" si="1"/>
        <v>162019</v>
      </c>
      <c r="E21" s="10">
        <f t="shared" si="1"/>
        <v>411171</v>
      </c>
      <c r="F21" s="10">
        <f t="shared" si="1"/>
        <v>230999</v>
      </c>
      <c r="G21" s="10">
        <f t="shared" si="1"/>
        <v>22331</v>
      </c>
      <c r="H21" s="10">
        <f t="shared" si="1"/>
        <v>21677</v>
      </c>
      <c r="I21" s="10">
        <f t="shared" si="1"/>
        <v>116446</v>
      </c>
      <c r="J21" s="10">
        <f t="shared" si="1"/>
        <v>70545</v>
      </c>
      <c r="K21" s="10">
        <f t="shared" si="1"/>
        <v>342191.47484270605</v>
      </c>
      <c r="L21" s="10">
        <f t="shared" si="1"/>
        <v>47547.47484270604</v>
      </c>
      <c r="M21" s="10">
        <f t="shared" si="1"/>
        <v>70464</v>
      </c>
      <c r="N21" s="10">
        <f t="shared" si="1"/>
        <v>120558</v>
      </c>
      <c r="O21" s="10">
        <f t="shared" si="1"/>
        <v>103622</v>
      </c>
    </row>
    <row r="22" spans="1:19" ht="24.95" customHeight="1">
      <c r="A22" s="16" t="s">
        <v>18</v>
      </c>
      <c r="B22" s="6" t="s">
        <v>13</v>
      </c>
      <c r="C22" s="7">
        <f>SUM('[1]7'!C46)</f>
        <v>60145</v>
      </c>
      <c r="D22" s="8">
        <f>SUM('[1]7'!D46)</f>
        <v>12027</v>
      </c>
      <c r="E22" s="8">
        <f>SUM('[1]7'!E46)</f>
        <v>48118</v>
      </c>
      <c r="F22" s="7">
        <f>SUM('[1]7'!F46)</f>
        <v>43343</v>
      </c>
      <c r="G22" s="8">
        <f>SUM('[1]7'!G46)</f>
        <v>4666</v>
      </c>
      <c r="H22" s="8">
        <f>SUM('[1]7'!H46)</f>
        <v>3887</v>
      </c>
      <c r="I22" s="8">
        <f>SUM('[1]7'!I46)</f>
        <v>20305</v>
      </c>
      <c r="J22" s="8">
        <f>SUM('[1]7'!J46)</f>
        <v>14485</v>
      </c>
      <c r="K22" s="7">
        <f>SUM('[1]7'!K46)</f>
        <v>16802</v>
      </c>
      <c r="L22" s="8">
        <f>SUM('[1]7'!L46)</f>
        <v>1866</v>
      </c>
      <c r="M22" s="8">
        <f>SUM('[1]7'!M46)</f>
        <v>1608</v>
      </c>
      <c r="N22" s="8">
        <f>SUM('[1]7'!N46)</f>
        <v>7289</v>
      </c>
      <c r="O22" s="8">
        <f>SUM('[1]7'!O46)</f>
        <v>6039</v>
      </c>
      <c r="S22" s="1" t="s">
        <v>14</v>
      </c>
    </row>
    <row r="23" spans="1:19" ht="24.95" customHeight="1">
      <c r="A23" s="16"/>
      <c r="B23" s="6" t="s">
        <v>15</v>
      </c>
      <c r="C23" s="10">
        <f>SUM('[1]7'!C47)</f>
        <v>56361</v>
      </c>
      <c r="D23" s="3">
        <f>SUM('[1]7'!D47)</f>
        <v>40643</v>
      </c>
      <c r="E23" s="3">
        <f>SUM('[1]7'!E47)</f>
        <v>15718</v>
      </c>
      <c r="F23" s="10">
        <f>SUM('[1]7'!F47)</f>
        <v>0</v>
      </c>
      <c r="G23" s="3">
        <f>SUM('[1]7'!G47)</f>
        <v>0</v>
      </c>
      <c r="H23" s="3">
        <f>SUM('[1]7'!H47)</f>
        <v>0</v>
      </c>
      <c r="I23" s="3">
        <f>SUM('[1]7'!I47)</f>
        <v>0</v>
      </c>
      <c r="J23" s="3">
        <f>SUM('[1]7'!J47)</f>
        <v>0</v>
      </c>
      <c r="K23" s="10">
        <f>SUM('[1]7'!K47)</f>
        <v>56361</v>
      </c>
      <c r="L23" s="3">
        <f>SUM('[1]7'!L47)</f>
        <v>13888</v>
      </c>
      <c r="M23" s="3">
        <f>SUM('[1]7'!M47)</f>
        <v>26755</v>
      </c>
      <c r="N23" s="3">
        <f>SUM('[1]7'!N47)</f>
        <v>7228</v>
      </c>
      <c r="O23" s="3">
        <f>SUM('[1]7'!O47)</f>
        <v>8490</v>
      </c>
    </row>
    <row r="24" spans="1:19" ht="24.95" customHeight="1">
      <c r="A24" s="16"/>
      <c r="B24" s="12" t="s">
        <v>16</v>
      </c>
      <c r="C24" s="10">
        <f t="shared" ref="C24:O24" si="2">SUM(C22:C23)</f>
        <v>116506</v>
      </c>
      <c r="D24" s="10">
        <f t="shared" si="2"/>
        <v>52670</v>
      </c>
      <c r="E24" s="10">
        <f t="shared" si="2"/>
        <v>63836</v>
      </c>
      <c r="F24" s="10">
        <f t="shared" si="2"/>
        <v>43343</v>
      </c>
      <c r="G24" s="10">
        <f t="shared" si="2"/>
        <v>4666</v>
      </c>
      <c r="H24" s="10">
        <f t="shared" si="2"/>
        <v>3887</v>
      </c>
      <c r="I24" s="10">
        <f t="shared" si="2"/>
        <v>20305</v>
      </c>
      <c r="J24" s="10">
        <f t="shared" si="2"/>
        <v>14485</v>
      </c>
      <c r="K24" s="10">
        <f t="shared" si="2"/>
        <v>73163</v>
      </c>
      <c r="L24" s="10">
        <f t="shared" si="2"/>
        <v>15754</v>
      </c>
      <c r="M24" s="10">
        <f t="shared" si="2"/>
        <v>28363</v>
      </c>
      <c r="N24" s="10">
        <f t="shared" si="2"/>
        <v>14517</v>
      </c>
      <c r="O24" s="10">
        <f t="shared" si="2"/>
        <v>14529</v>
      </c>
    </row>
    <row r="25" spans="1:19" ht="24.95" customHeight="1">
      <c r="A25" s="16" t="s">
        <v>19</v>
      </c>
      <c r="B25" s="6" t="s">
        <v>13</v>
      </c>
      <c r="C25" s="10">
        <f>SUM('[1]8'!CE46)</f>
        <v>214871</v>
      </c>
      <c r="D25" s="3">
        <f>SUM('[1]8'!CF46)</f>
        <v>26271</v>
      </c>
      <c r="E25" s="3">
        <f>SUM('[1]8'!CG46)</f>
        <v>188600</v>
      </c>
      <c r="F25" s="10">
        <f>SUM('[1]8'!CH46)</f>
        <v>128238</v>
      </c>
      <c r="G25" s="3">
        <f>SUM('[1]8'!CI46)</f>
        <v>7954</v>
      </c>
      <c r="H25" s="3">
        <f>SUM('[1]8'!CJ46)</f>
        <v>10851</v>
      </c>
      <c r="I25" s="3">
        <f>SUM('[1]8'!CK46)</f>
        <v>64863</v>
      </c>
      <c r="J25" s="3">
        <f>SUM('[1]8'!CL46)</f>
        <v>44570</v>
      </c>
      <c r="K25" s="10">
        <f>SUM('[1]8'!CM46)</f>
        <v>86633</v>
      </c>
      <c r="L25" s="3">
        <f>SUM('[1]8'!CN46)</f>
        <v>3377</v>
      </c>
      <c r="M25" s="3">
        <f>SUM('[1]8'!CO46)</f>
        <v>4089</v>
      </c>
      <c r="N25" s="3">
        <f>SUM('[1]8'!CP46)</f>
        <v>43867</v>
      </c>
      <c r="O25" s="3">
        <f>SUM('[1]8'!CQ46)</f>
        <v>35300</v>
      </c>
    </row>
    <row r="26" spans="1:19" ht="24.95" customHeight="1">
      <c r="A26" s="16"/>
      <c r="B26" s="6" t="s">
        <v>15</v>
      </c>
      <c r="C26" s="10">
        <f>SUM('[1]8'!CE47)</f>
        <v>140726</v>
      </c>
      <c r="D26" s="3">
        <f>SUM('[1]8'!CF47)</f>
        <v>39026</v>
      </c>
      <c r="E26" s="3">
        <f>SUM('[1]8'!CG47)</f>
        <v>101700</v>
      </c>
      <c r="F26" s="10">
        <f>SUM('[1]8'!CH47)</f>
        <v>0</v>
      </c>
      <c r="G26" s="3">
        <f>SUM('[1]8'!CI47)</f>
        <v>0</v>
      </c>
      <c r="H26" s="3">
        <f>SUM('[1]8'!CJ47)</f>
        <v>0</v>
      </c>
      <c r="I26" s="3">
        <f>SUM('[1]8'!CK47)</f>
        <v>0</v>
      </c>
      <c r="J26" s="3">
        <f>SUM('[1]8'!CL47)</f>
        <v>0</v>
      </c>
      <c r="K26" s="10">
        <f>SUM('[1]8'!CM47)</f>
        <v>140726</v>
      </c>
      <c r="L26" s="8">
        <f>SUM('[1]8'!CN47)</f>
        <v>15246</v>
      </c>
      <c r="M26" s="8">
        <f>SUM('[1]8'!CO47)</f>
        <v>23780</v>
      </c>
      <c r="N26" s="8">
        <f>SUM('[1]8'!CP47)</f>
        <v>47880</v>
      </c>
      <c r="O26" s="8">
        <f>SUM('[1]8'!CQ47)</f>
        <v>53820</v>
      </c>
    </row>
    <row r="27" spans="1:19" ht="24.95" customHeight="1">
      <c r="A27" s="16"/>
      <c r="B27" s="12" t="s">
        <v>16</v>
      </c>
      <c r="C27" s="10">
        <f t="shared" ref="C27:O27" si="3">SUM(C25:C26)</f>
        <v>355597</v>
      </c>
      <c r="D27" s="10">
        <f t="shared" si="3"/>
        <v>65297</v>
      </c>
      <c r="E27" s="10">
        <f t="shared" si="3"/>
        <v>290300</v>
      </c>
      <c r="F27" s="10">
        <f t="shared" si="3"/>
        <v>128238</v>
      </c>
      <c r="G27" s="10">
        <f t="shared" si="3"/>
        <v>7954</v>
      </c>
      <c r="H27" s="10">
        <f t="shared" si="3"/>
        <v>10851</v>
      </c>
      <c r="I27" s="10">
        <f t="shared" si="3"/>
        <v>64863</v>
      </c>
      <c r="J27" s="10">
        <f t="shared" si="3"/>
        <v>44570</v>
      </c>
      <c r="K27" s="10">
        <f t="shared" si="3"/>
        <v>227359</v>
      </c>
      <c r="L27" s="10">
        <f t="shared" si="3"/>
        <v>18623</v>
      </c>
      <c r="M27" s="10">
        <f t="shared" si="3"/>
        <v>27869</v>
      </c>
      <c r="N27" s="10">
        <f t="shared" si="3"/>
        <v>91747</v>
      </c>
      <c r="O27" s="10">
        <f t="shared" si="3"/>
        <v>89120</v>
      </c>
    </row>
    <row r="28" spans="1:19" ht="24.95" customHeight="1">
      <c r="A28" s="16" t="s">
        <v>20</v>
      </c>
      <c r="B28" s="6" t="s">
        <v>13</v>
      </c>
      <c r="C28" s="10">
        <f>SUM('[1]9'!AY46)</f>
        <v>253691</v>
      </c>
      <c r="D28" s="3">
        <f>SUM('[1]9'!AZ46)</f>
        <v>52333</v>
      </c>
      <c r="E28" s="3">
        <f>SUM('[1]9'!BA46)</f>
        <v>201358</v>
      </c>
      <c r="F28" s="10">
        <f>SUM('[1]9'!BB46)</f>
        <v>165054</v>
      </c>
      <c r="G28" s="3">
        <f>SUM('[1]9'!BC46)</f>
        <v>18285</v>
      </c>
      <c r="H28" s="3">
        <f>SUM('[1]9'!BD46)</f>
        <v>16362</v>
      </c>
      <c r="I28" s="3">
        <f>SUM('[1]9'!BE46)</f>
        <v>74555</v>
      </c>
      <c r="J28" s="3">
        <f>SUM('[1]9'!BF46)</f>
        <v>55852</v>
      </c>
      <c r="K28" s="10">
        <f>SUM('[1]9'!BG46)</f>
        <v>88637</v>
      </c>
      <c r="L28" s="3">
        <f>SUM('[1]9'!BH46)</f>
        <v>10282</v>
      </c>
      <c r="M28" s="3">
        <f>SUM('[1]9'!BI46)</f>
        <v>7404</v>
      </c>
      <c r="N28" s="3">
        <f>SUM('[1]9'!BJ46)</f>
        <v>36249</v>
      </c>
      <c r="O28" s="3">
        <f>SUM('[1]9'!BK46)</f>
        <v>34702</v>
      </c>
    </row>
    <row r="29" spans="1:19" ht="24.95" customHeight="1">
      <c r="A29" s="16"/>
      <c r="B29" s="6" t="s">
        <v>15</v>
      </c>
      <c r="C29" s="10">
        <f>SUM(D29:E29)</f>
        <v>126897</v>
      </c>
      <c r="D29" s="3">
        <f>SUM(M29+L29)</f>
        <v>30104</v>
      </c>
      <c r="E29" s="3">
        <f>SUM(O29+N29)</f>
        <v>96793</v>
      </c>
      <c r="F29" s="10">
        <f>SUM('[1]9'!AL47)</f>
        <v>0</v>
      </c>
      <c r="G29" s="3">
        <v>0</v>
      </c>
      <c r="H29" s="3">
        <v>0</v>
      </c>
      <c r="I29" s="3">
        <v>0</v>
      </c>
      <c r="J29" s="3">
        <v>0</v>
      </c>
      <c r="K29" s="10">
        <f>SUM(L29:O29)</f>
        <v>126897</v>
      </c>
      <c r="L29" s="3">
        <f>SUM('[1]9'!BH47)</f>
        <v>10733</v>
      </c>
      <c r="M29" s="3">
        <f>SUM('[1]9'!BI47)</f>
        <v>19371</v>
      </c>
      <c r="N29" s="3">
        <f>SUM('[1]9'!BJ47)</f>
        <v>52013</v>
      </c>
      <c r="O29" s="3">
        <f>SUM('[1]9'!BK47)</f>
        <v>44780</v>
      </c>
    </row>
    <row r="30" spans="1:19" ht="24.95" customHeight="1">
      <c r="A30" s="16"/>
      <c r="B30" s="12" t="s">
        <v>16</v>
      </c>
      <c r="C30" s="10">
        <f t="shared" ref="C30:O30" si="4">SUM(C28:C29)</f>
        <v>380588</v>
      </c>
      <c r="D30" s="10">
        <f t="shared" si="4"/>
        <v>82437</v>
      </c>
      <c r="E30" s="10">
        <f t="shared" si="4"/>
        <v>298151</v>
      </c>
      <c r="F30" s="10">
        <f t="shared" si="4"/>
        <v>165054</v>
      </c>
      <c r="G30" s="10">
        <f t="shared" si="4"/>
        <v>18285</v>
      </c>
      <c r="H30" s="10">
        <f t="shared" si="4"/>
        <v>16362</v>
      </c>
      <c r="I30" s="10">
        <f t="shared" si="4"/>
        <v>74555</v>
      </c>
      <c r="J30" s="10">
        <f t="shared" si="4"/>
        <v>55852</v>
      </c>
      <c r="K30" s="10">
        <f t="shared" si="4"/>
        <v>215534</v>
      </c>
      <c r="L30" s="10">
        <f t="shared" si="4"/>
        <v>21015</v>
      </c>
      <c r="M30" s="10">
        <f t="shared" si="4"/>
        <v>26775</v>
      </c>
      <c r="N30" s="10">
        <f t="shared" si="4"/>
        <v>88262</v>
      </c>
      <c r="O30" s="10">
        <f t="shared" si="4"/>
        <v>79482</v>
      </c>
    </row>
    <row r="31" spans="1:19" ht="24.95" customHeight="1">
      <c r="A31" s="14" t="s">
        <v>2</v>
      </c>
      <c r="B31" s="12" t="s">
        <v>13</v>
      </c>
      <c r="C31" s="7">
        <f t="shared" ref="C31:O31" si="5">SUM(C16+C19+C22+C25+C28)</f>
        <v>893712</v>
      </c>
      <c r="D31" s="7">
        <f t="shared" si="5"/>
        <v>180078</v>
      </c>
      <c r="E31" s="7">
        <f t="shared" si="5"/>
        <v>713634</v>
      </c>
      <c r="F31" s="7">
        <f t="shared" si="5"/>
        <v>612745</v>
      </c>
      <c r="G31" s="7">
        <f t="shared" si="5"/>
        <v>68205</v>
      </c>
      <c r="H31" s="7">
        <f t="shared" si="5"/>
        <v>64849</v>
      </c>
      <c r="I31" s="7">
        <f t="shared" si="5"/>
        <v>285433</v>
      </c>
      <c r="J31" s="7">
        <f t="shared" si="5"/>
        <v>194258</v>
      </c>
      <c r="K31" s="7">
        <f t="shared" si="5"/>
        <v>280967</v>
      </c>
      <c r="L31" s="7">
        <f t="shared" si="5"/>
        <v>25887</v>
      </c>
      <c r="M31" s="7">
        <f t="shared" si="5"/>
        <v>21137</v>
      </c>
      <c r="N31" s="7">
        <f t="shared" si="5"/>
        <v>128984</v>
      </c>
      <c r="O31" s="7">
        <f t="shared" si="5"/>
        <v>104959</v>
      </c>
    </row>
    <row r="32" spans="1:19" ht="24.95" customHeight="1">
      <c r="A32" s="14"/>
      <c r="B32" s="12" t="s">
        <v>15</v>
      </c>
      <c r="C32" s="7">
        <f t="shared" ref="C32:O32" si="6">SUM(C17+C20+C23+C26+C29)</f>
        <v>614572</v>
      </c>
      <c r="D32" s="7">
        <f t="shared" si="6"/>
        <v>233696</v>
      </c>
      <c r="E32" s="7">
        <f t="shared" si="6"/>
        <v>380876</v>
      </c>
      <c r="F32" s="7">
        <f t="shared" si="6"/>
        <v>0</v>
      </c>
      <c r="G32" s="7">
        <f t="shared" si="6"/>
        <v>0</v>
      </c>
      <c r="H32" s="7">
        <f t="shared" si="6"/>
        <v>0</v>
      </c>
      <c r="I32" s="7">
        <f t="shared" si="6"/>
        <v>0</v>
      </c>
      <c r="J32" s="7">
        <f t="shared" si="6"/>
        <v>0</v>
      </c>
      <c r="K32" s="7">
        <f t="shared" si="6"/>
        <v>614572.474842706</v>
      </c>
      <c r="L32" s="7">
        <f t="shared" si="6"/>
        <v>91127.47484270604</v>
      </c>
      <c r="M32" s="7">
        <f t="shared" si="6"/>
        <v>142569</v>
      </c>
      <c r="N32" s="7">
        <f t="shared" si="6"/>
        <v>193785</v>
      </c>
      <c r="O32" s="7">
        <f t="shared" si="6"/>
        <v>187091</v>
      </c>
    </row>
    <row r="33" spans="1:15" ht="24.95" customHeight="1">
      <c r="A33" s="14"/>
      <c r="B33" s="12" t="s">
        <v>16</v>
      </c>
      <c r="C33" s="7">
        <f t="shared" ref="C33:O33" si="7">SUM(C31:C32)</f>
        <v>1508284</v>
      </c>
      <c r="D33" s="7">
        <f t="shared" si="7"/>
        <v>413774</v>
      </c>
      <c r="E33" s="7">
        <f t="shared" si="7"/>
        <v>1094510</v>
      </c>
      <c r="F33" s="7">
        <f t="shared" si="7"/>
        <v>612745</v>
      </c>
      <c r="G33" s="7">
        <f t="shared" si="7"/>
        <v>68205</v>
      </c>
      <c r="H33" s="7">
        <f t="shared" si="7"/>
        <v>64849</v>
      </c>
      <c r="I33" s="7">
        <f t="shared" si="7"/>
        <v>285433</v>
      </c>
      <c r="J33" s="7">
        <f t="shared" si="7"/>
        <v>194258</v>
      </c>
      <c r="K33" s="7">
        <f t="shared" si="7"/>
        <v>895539.474842706</v>
      </c>
      <c r="L33" s="7">
        <f t="shared" si="7"/>
        <v>117014.47484270604</v>
      </c>
      <c r="M33" s="7">
        <f t="shared" si="7"/>
        <v>163706</v>
      </c>
      <c r="N33" s="7">
        <f t="shared" si="7"/>
        <v>322769</v>
      </c>
      <c r="O33" s="7">
        <f t="shared" si="7"/>
        <v>292050</v>
      </c>
    </row>
  </sheetData>
  <mergeCells count="25">
    <mergeCell ref="A1:O7"/>
    <mergeCell ref="A9:O9"/>
    <mergeCell ref="A10:O10"/>
    <mergeCell ref="A11:B11"/>
    <mergeCell ref="C11:E12"/>
    <mergeCell ref="G11:J12"/>
    <mergeCell ref="L11:O12"/>
    <mergeCell ref="A12:B13"/>
    <mergeCell ref="N13:O14"/>
    <mergeCell ref="G13:H14"/>
    <mergeCell ref="K11:K15"/>
    <mergeCell ref="D13:D15"/>
    <mergeCell ref="E13:E15"/>
    <mergeCell ref="F11:F15"/>
    <mergeCell ref="I13:J14"/>
    <mergeCell ref="L13:M14"/>
    <mergeCell ref="A31:A33"/>
    <mergeCell ref="A16:A18"/>
    <mergeCell ref="A19:A21"/>
    <mergeCell ref="A22:A24"/>
    <mergeCell ref="A8:O8"/>
    <mergeCell ref="A25:A27"/>
    <mergeCell ref="A28:A30"/>
    <mergeCell ref="A15:B15"/>
    <mergeCell ref="C13:C15"/>
  </mergeCells>
  <printOptions horizontalCentered="1"/>
  <pageMargins left="0" right="0" top="0" bottom="0" header="0" footer="0"/>
  <pageSetup paperSize="9" scale="82" fitToHeight="0" orientation="landscape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TWUZXU4UYYY7-944396957-36368</_dlc_DocId>
    <_dlc_DocIdUrl xmlns="a5cd8edf-193d-454e-be79-0a753d5be6e1">
      <Url>http://localhost/_layouts/15/DocIdRedir.aspx?ID=TWUZXU4UYYY7-944396957-36368</Url>
      <Description>TWUZXU4UYYY7-944396957-36368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9B7B77D-5DB6-499D-910D-ACC3A9E6F8DE}"/>
</file>

<file path=customXml/itemProps2.xml><?xml version="1.0" encoding="utf-8"?>
<ds:datastoreItem xmlns:ds="http://schemas.openxmlformats.org/officeDocument/2006/customXml" ds:itemID="{B39A9DC1-EF90-4AF3-9D21-4B2B5B2AD2FC}"/>
</file>

<file path=customXml/itemProps3.xml><?xml version="1.0" encoding="utf-8"?>
<ds:datastoreItem xmlns:ds="http://schemas.openxmlformats.org/officeDocument/2006/customXml" ds:itemID="{1670B9FC-F01F-4DBB-A6FA-5BA61258E98E}"/>
</file>

<file path=customXml/itemProps4.xml><?xml version="1.0" encoding="utf-8"?>
<ds:datastoreItem xmlns:ds="http://schemas.openxmlformats.org/officeDocument/2006/customXml" ds:itemID="{2664A9F4-5013-430C-98DB-4A021F71F7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2020-11-27T14:41:20Z</cp:lastPrinted>
  <dcterms:created xsi:type="dcterms:W3CDTF">2018-10-07T12:13:50Z</dcterms:created>
  <dcterms:modified xsi:type="dcterms:W3CDTF">2020-12-28T15:24:03Z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d255bda7-eb90-4e8e-81e8-e427fe9ad9e8</vt:lpwstr>
  </property>
</Properties>
</file>